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20" windowWidth="21600" windowHeight="6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</definedName>
  </definedNames>
  <calcPr fullCalcOnLoad="1"/>
</workbook>
</file>

<file path=xl/sharedStrings.xml><?xml version="1.0" encoding="utf-8"?>
<sst xmlns="http://schemas.openxmlformats.org/spreadsheetml/2006/main" count="24" uniqueCount="24">
  <si>
    <t>Real &amp; Personal</t>
  </si>
  <si>
    <t>Motor Vehicles</t>
  </si>
  <si>
    <t>Mobile Homes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</si>
  <si>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</si>
  <si>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</si>
  <si>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</si>
  <si>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</si>
  <si>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</si>
  <si>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</si>
  <si>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Net Taxes Levied</t>
  </si>
  <si>
    <t>NOTICE</t>
  </si>
  <si>
    <t>Net Tax $ Increase</t>
  </si>
  <si>
    <t>Net Tax % Increase</t>
  </si>
  <si>
    <t>City of Auburn       Barrow District</t>
  </si>
  <si>
    <t>Timber - 100%</t>
  </si>
  <si>
    <t>Heavy Duty Equipment</t>
  </si>
  <si>
    <t>7.360</t>
  </si>
  <si>
    <t>7.506</t>
  </si>
  <si>
    <t>7.473</t>
  </si>
  <si>
    <t>7.681</t>
  </si>
  <si>
    <t>6.851</t>
  </si>
  <si>
    <t xml:space="preserve">   The City of Auburn City Council does hereby announce that the millage rate will be set at a meeting to be held at the Auburn Courthouse/ Council Chambers located at 1361 Fourth Avenue, Auburn, Georgia on October 5, 2023 at 5:00 PM and pursuant to the requirements of O.C.G.A. § 48-5-32 does hereby publish the following presentation of the current year's tax digest and levy, along with the history of the tax digest and levy for the past five years.  </t>
  </si>
  <si>
    <t>CURRENT 2023 TAX DIGEST AND 5 YEAR HISTORY OF LEVY</t>
  </si>
  <si>
    <t>5.903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</si>
</sst>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  <numFmt numFmtId="168" formatCode="0.0%"/>
    <numFmt numFmtId="169" formatCode="0.000%"/>
    <numFmt numFmtId="170" formatCode="0.0000%"/>
    <numFmt numFmtId="171" formatCode="[$-409]dddd\,\ mmmm\ 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7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0" fontId="4" fillId="0" borderId="10" xfId="59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4" fontId="4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0" fontId="4" fillId="0" borderId="15" xfId="59" applyNumberFormat="1" applyFont="1" applyBorder="1" applyAlignment="1">
      <alignment/>
    </xf>
    <xf numFmtId="164" fontId="4" fillId="33" borderId="15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16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/>
    </xf>
    <xf numFmtId="0" fontId="5" fillId="0" borderId="0" xfId="53" applyAlignment="1" applyProtection="1">
      <alignment vertical="center"/>
      <protection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15" zoomScaleNormal="115" zoomScalePageLayoutView="0" workbookViewId="0" topLeftCell="A10">
      <selection activeCell="H27" sqref="H27"/>
    </sheetView>
  </sheetViews>
  <sheetFormatPr defaultColWidth="9.140625" defaultRowHeight="12.75"/>
  <cols>
    <col min="1" max="1" width="19.8515625" style="1" customWidth="1"/>
    <col min="2" max="2" width="13.421875" style="1" hidden="1" customWidth="1"/>
    <col min="3" max="9" width="13.421875" style="1" customWidth="1"/>
    <col min="10" max="11" width="6.28125" style="0" customWidth="1"/>
  </cols>
  <sheetData>
    <row r="1" spans="1:10" ht="18" customHeight="1">
      <c r="A1" s="47" t="s">
        <v>10</v>
      </c>
      <c r="B1" s="48"/>
      <c r="C1" s="48"/>
      <c r="D1" s="48"/>
      <c r="E1" s="48"/>
      <c r="F1" s="48"/>
      <c r="G1" s="48"/>
      <c r="H1" s="49"/>
      <c r="I1" s="22"/>
      <c r="J1" s="1"/>
    </row>
    <row r="2" spans="1:10" ht="5.25" customHeight="1">
      <c r="A2" s="43" t="s">
        <v>21</v>
      </c>
      <c r="B2" s="44"/>
      <c r="C2" s="44"/>
      <c r="D2" s="44"/>
      <c r="E2" s="44"/>
      <c r="F2" s="44"/>
      <c r="G2" s="44"/>
      <c r="H2" s="45"/>
      <c r="I2" s="23"/>
      <c r="J2" s="1"/>
    </row>
    <row r="3" spans="1:10" ht="12.75">
      <c r="A3" s="46"/>
      <c r="B3" s="44"/>
      <c r="C3" s="44"/>
      <c r="D3" s="44"/>
      <c r="E3" s="44"/>
      <c r="F3" s="44"/>
      <c r="G3" s="44"/>
      <c r="H3" s="45"/>
      <c r="I3" s="23"/>
      <c r="J3" s="1"/>
    </row>
    <row r="4" spans="1:10" ht="12.75">
      <c r="A4" s="46"/>
      <c r="B4" s="44"/>
      <c r="C4" s="44"/>
      <c r="D4" s="44"/>
      <c r="E4" s="44"/>
      <c r="F4" s="44"/>
      <c r="G4" s="44"/>
      <c r="H4" s="45"/>
      <c r="I4" s="23"/>
      <c r="J4" s="1"/>
    </row>
    <row r="5" spans="1:10" ht="15.75" customHeight="1">
      <c r="A5" s="46"/>
      <c r="B5" s="44"/>
      <c r="C5" s="44"/>
      <c r="D5" s="44"/>
      <c r="E5" s="44"/>
      <c r="F5" s="44"/>
      <c r="G5" s="44"/>
      <c r="H5" s="45"/>
      <c r="I5" s="23"/>
      <c r="J5" s="1"/>
    </row>
    <row r="6" spans="1:10" ht="3" customHeight="1">
      <c r="A6" s="46"/>
      <c r="B6" s="44"/>
      <c r="C6" s="44"/>
      <c r="D6" s="44"/>
      <c r="E6" s="44"/>
      <c r="F6" s="44"/>
      <c r="G6" s="44"/>
      <c r="H6" s="45"/>
      <c r="I6" s="23"/>
      <c r="J6" s="1"/>
    </row>
    <row r="7" spans="1:10" ht="7.5" customHeight="1" hidden="1">
      <c r="A7" s="46"/>
      <c r="B7" s="44"/>
      <c r="C7" s="44"/>
      <c r="D7" s="44"/>
      <c r="E7" s="44"/>
      <c r="F7" s="44"/>
      <c r="G7" s="44"/>
      <c r="H7" s="45"/>
      <c r="I7" s="23"/>
      <c r="J7" s="1"/>
    </row>
    <row r="8" spans="1:10" ht="4.5" customHeight="1" hidden="1">
      <c r="A8" s="46"/>
      <c r="B8" s="44"/>
      <c r="C8" s="44"/>
      <c r="D8" s="44"/>
      <c r="E8" s="44"/>
      <c r="F8" s="44"/>
      <c r="G8" s="44"/>
      <c r="H8" s="45"/>
      <c r="I8" s="23"/>
      <c r="J8" s="1"/>
    </row>
    <row r="9" spans="1:10" s="13" customFormat="1" ht="9.75" customHeight="1">
      <c r="A9" s="14"/>
      <c r="B9" s="15"/>
      <c r="C9" s="15"/>
      <c r="D9" s="15"/>
      <c r="E9" s="15"/>
      <c r="F9" s="15"/>
      <c r="G9" s="15"/>
      <c r="H9" s="12"/>
      <c r="I9" s="15"/>
      <c r="J9" s="15"/>
    </row>
    <row r="10" spans="1:10" s="11" customFormat="1" ht="15.75">
      <c r="A10" s="39" t="s">
        <v>22</v>
      </c>
      <c r="B10" s="40"/>
      <c r="C10" s="40"/>
      <c r="D10" s="40"/>
      <c r="E10" s="40"/>
      <c r="F10" s="41"/>
      <c r="G10" s="41"/>
      <c r="H10" s="42"/>
      <c r="I10" s="24"/>
      <c r="J10" s="24"/>
    </row>
    <row r="11" spans="1:9" s="13" customFormat="1" ht="9.75" customHeight="1">
      <c r="A11" s="3"/>
      <c r="B11" s="2"/>
      <c r="C11" s="2"/>
      <c r="D11" s="2"/>
      <c r="E11" s="35"/>
      <c r="F11" s="35"/>
      <c r="G11" s="25"/>
      <c r="H11" s="25"/>
      <c r="I11" s="15"/>
    </row>
    <row r="12" spans="1:8" s="20" customFormat="1" ht="25.5">
      <c r="A12" s="18" t="s">
        <v>13</v>
      </c>
      <c r="B12" s="19">
        <v>2005</v>
      </c>
      <c r="C12" s="26">
        <v>2018</v>
      </c>
      <c r="D12" s="26">
        <v>2019</v>
      </c>
      <c r="E12" s="26">
        <v>2020</v>
      </c>
      <c r="F12" s="26">
        <v>2021</v>
      </c>
      <c r="G12" s="26">
        <v>2022</v>
      </c>
      <c r="H12" s="26">
        <v>2023</v>
      </c>
    </row>
    <row r="13" spans="1:9" ht="18.75" customHeight="1" hidden="1" thickBot="1">
      <c r="A13" s="3"/>
      <c r="B13" s="6"/>
      <c r="C13" s="27"/>
      <c r="D13" s="27"/>
      <c r="E13" s="27"/>
      <c r="F13" s="27"/>
      <c r="G13" s="27"/>
      <c r="H13" s="27"/>
      <c r="I13"/>
    </row>
    <row r="14" spans="1:9" ht="12.75">
      <c r="A14" s="3" t="s">
        <v>0</v>
      </c>
      <c r="B14" s="16">
        <v>4709110</v>
      </c>
      <c r="C14" s="30">
        <v>149634223</v>
      </c>
      <c r="D14" s="30">
        <v>166545281</v>
      </c>
      <c r="E14" s="30">
        <v>181077957</v>
      </c>
      <c r="F14" s="30">
        <v>203445877</v>
      </c>
      <c r="G14" s="30">
        <v>271686342</v>
      </c>
      <c r="H14" s="30">
        <v>364760277</v>
      </c>
      <c r="I14"/>
    </row>
    <row r="15" spans="1:9" ht="12.75">
      <c r="A15" s="3" t="s">
        <v>1</v>
      </c>
      <c r="B15" s="16">
        <v>431510</v>
      </c>
      <c r="C15" s="30">
        <v>2808600</v>
      </c>
      <c r="D15" s="30">
        <v>1322850</v>
      </c>
      <c r="E15" s="30">
        <v>1990570</v>
      </c>
      <c r="F15" s="30">
        <v>1732140</v>
      </c>
      <c r="G15" s="30">
        <v>1616000</v>
      </c>
      <c r="H15" s="30">
        <v>1722630</v>
      </c>
      <c r="I15"/>
    </row>
    <row r="16" spans="1:9" ht="12.75">
      <c r="A16" s="3" t="s">
        <v>2</v>
      </c>
      <c r="B16" s="6"/>
      <c r="C16" s="34">
        <v>492329</v>
      </c>
      <c r="D16" s="34">
        <v>538834</v>
      </c>
      <c r="E16" s="34">
        <v>530493</v>
      </c>
      <c r="F16" s="34">
        <v>538907</v>
      </c>
      <c r="G16" s="34">
        <v>544130</v>
      </c>
      <c r="H16" s="34">
        <v>568420</v>
      </c>
      <c r="I16"/>
    </row>
    <row r="17" spans="1:9" ht="12.75">
      <c r="A17" s="3" t="s">
        <v>14</v>
      </c>
      <c r="B17" s="6"/>
      <c r="C17" s="34">
        <v>0</v>
      </c>
      <c r="D17" s="34">
        <v>0</v>
      </c>
      <c r="E17" s="34">
        <v>32446</v>
      </c>
      <c r="F17" s="34">
        <v>0</v>
      </c>
      <c r="G17" s="34">
        <v>0</v>
      </c>
      <c r="H17" s="34">
        <v>0</v>
      </c>
      <c r="I17"/>
    </row>
    <row r="18" spans="1:9" ht="12.75">
      <c r="A18" s="3" t="s">
        <v>15</v>
      </c>
      <c r="B18" s="6"/>
      <c r="C18" s="34">
        <v>0</v>
      </c>
      <c r="D18" s="34">
        <v>0</v>
      </c>
      <c r="E18" s="34">
        <v>0</v>
      </c>
      <c r="F18" s="34">
        <v>0</v>
      </c>
      <c r="G18" s="34">
        <v>13594</v>
      </c>
      <c r="H18" s="34">
        <v>13319</v>
      </c>
      <c r="I18"/>
    </row>
    <row r="19" spans="1:9" ht="12.75">
      <c r="A19" s="3" t="s">
        <v>3</v>
      </c>
      <c r="B19" s="6">
        <v>5140620</v>
      </c>
      <c r="C19" s="27">
        <f aca="true" t="shared" si="0" ref="C19:H19">SUM(C14:C18)</f>
        <v>152935152</v>
      </c>
      <c r="D19" s="27">
        <f t="shared" si="0"/>
        <v>168406965</v>
      </c>
      <c r="E19" s="27">
        <f t="shared" si="0"/>
        <v>183631466</v>
      </c>
      <c r="F19" s="27">
        <f t="shared" si="0"/>
        <v>205716924</v>
      </c>
      <c r="G19" s="27">
        <f t="shared" si="0"/>
        <v>273860066</v>
      </c>
      <c r="H19" s="27">
        <f t="shared" si="0"/>
        <v>367064646</v>
      </c>
      <c r="I19"/>
    </row>
    <row r="20" spans="1:9" ht="12.75">
      <c r="A20" s="4" t="s">
        <v>4</v>
      </c>
      <c r="B20" s="16">
        <v>328030</v>
      </c>
      <c r="C20" s="30">
        <v>4954235</v>
      </c>
      <c r="D20" s="30">
        <v>5872052</v>
      </c>
      <c r="E20" s="30">
        <v>6807646</v>
      </c>
      <c r="F20" s="30">
        <v>6995528</v>
      </c>
      <c r="G20" s="30">
        <v>10190384</v>
      </c>
      <c r="H20" s="30">
        <v>9043599</v>
      </c>
      <c r="I20"/>
    </row>
    <row r="21" spans="1:9" ht="12.75">
      <c r="A21" s="3" t="s">
        <v>5</v>
      </c>
      <c r="B21" s="6">
        <v>4812590</v>
      </c>
      <c r="C21" s="27">
        <f>C19-C20</f>
        <v>147980917</v>
      </c>
      <c r="D21" s="27">
        <f>D19-D20</f>
        <v>162534913</v>
      </c>
      <c r="E21" s="27">
        <f>E19-E20</f>
        <v>176823820</v>
      </c>
      <c r="F21" s="27">
        <f>F19-F20</f>
        <v>198721396</v>
      </c>
      <c r="G21" s="27">
        <f>G19-G20</f>
        <v>263669682</v>
      </c>
      <c r="H21" s="27">
        <f>SUM(H19-H20)</f>
        <v>358021047</v>
      </c>
      <c r="I21"/>
    </row>
    <row r="22" spans="1:9" ht="12.75">
      <c r="A22" s="3"/>
      <c r="B22" s="6"/>
      <c r="C22" s="27"/>
      <c r="D22" s="27"/>
      <c r="E22" s="27"/>
      <c r="F22" s="27"/>
      <c r="G22" s="27"/>
      <c r="H22" s="27"/>
      <c r="I22"/>
    </row>
    <row r="23" spans="1:9" ht="12.75">
      <c r="A23" s="3" t="s">
        <v>6</v>
      </c>
      <c r="B23" s="17">
        <v>13.303</v>
      </c>
      <c r="C23" s="31">
        <v>12.404</v>
      </c>
      <c r="D23" s="31">
        <v>12.291</v>
      </c>
      <c r="E23" s="31">
        <v>12.437</v>
      </c>
      <c r="F23" s="31">
        <v>12.612</v>
      </c>
      <c r="G23" s="31">
        <v>11.782</v>
      </c>
      <c r="H23" s="31">
        <v>10.834</v>
      </c>
      <c r="I23"/>
    </row>
    <row r="24" spans="1:9" ht="12.75">
      <c r="A24" s="3" t="s">
        <v>7</v>
      </c>
      <c r="B24" s="17">
        <v>7.507</v>
      </c>
      <c r="C24" s="37" t="s">
        <v>18</v>
      </c>
      <c r="D24" s="37" t="s">
        <v>16</v>
      </c>
      <c r="E24" s="37" t="s">
        <v>17</v>
      </c>
      <c r="F24" s="37" t="s">
        <v>19</v>
      </c>
      <c r="G24" s="37" t="s">
        <v>20</v>
      </c>
      <c r="H24" s="37" t="s">
        <v>23</v>
      </c>
      <c r="I24"/>
    </row>
    <row r="25" spans="1:8" s="9" customFormat="1" ht="12.75">
      <c r="A25" s="8" t="s">
        <v>8</v>
      </c>
      <c r="B25" s="5">
        <v>5.796</v>
      </c>
      <c r="C25" s="28">
        <f>C23-C24</f>
        <v>4.931</v>
      </c>
      <c r="D25" s="28">
        <f>D23-D24</f>
        <v>4.931</v>
      </c>
      <c r="E25" s="28">
        <f>E23-E24</f>
        <v>4.930999999999999</v>
      </c>
      <c r="F25" s="28">
        <f>F23-F24</f>
        <v>4.931</v>
      </c>
      <c r="G25" s="28">
        <f>SUM(G23-G24)</f>
        <v>4.931</v>
      </c>
      <c r="H25" s="28">
        <f>SUM(H23-H24)</f>
        <v>4.931</v>
      </c>
    </row>
    <row r="26" spans="1:9" ht="12.75">
      <c r="A26" s="3"/>
      <c r="B26" s="7"/>
      <c r="C26" s="32"/>
      <c r="D26" s="32"/>
      <c r="E26" s="32"/>
      <c r="F26" s="32"/>
      <c r="G26" s="32"/>
      <c r="H26" s="32"/>
      <c r="I26"/>
    </row>
    <row r="27" spans="1:9" ht="12.75">
      <c r="A27" s="3" t="s">
        <v>9</v>
      </c>
      <c r="B27" s="10">
        <f>B21*B25/1000</f>
        <v>27893.77164</v>
      </c>
      <c r="C27" s="33">
        <v>729693.9</v>
      </c>
      <c r="D27" s="33">
        <f>D21*D25/1000</f>
        <v>801459.656003</v>
      </c>
      <c r="E27" s="33">
        <f>E21*E25/1000</f>
        <v>871918.2564199999</v>
      </c>
      <c r="F27" s="33">
        <f>F21*F25/1000</f>
        <v>979895.203676</v>
      </c>
      <c r="G27" s="33">
        <f>G21*G25/1000</f>
        <v>1300155.2019419998</v>
      </c>
      <c r="H27" s="33">
        <f>H21*H25/1000</f>
        <v>1765401.782757</v>
      </c>
      <c r="I27"/>
    </row>
    <row r="28" spans="1:9" ht="12.75">
      <c r="A28" s="3" t="s">
        <v>11</v>
      </c>
      <c r="B28" s="6">
        <v>-497</v>
      </c>
      <c r="C28" s="27">
        <v>96021</v>
      </c>
      <c r="D28" s="27">
        <f>(D27-C27)</f>
        <v>71765.75600299996</v>
      </c>
      <c r="E28" s="27">
        <f>(E27-D27)</f>
        <v>70458.60041699989</v>
      </c>
      <c r="F28" s="27">
        <f>(F27-E27)</f>
        <v>107976.94725600013</v>
      </c>
      <c r="G28" s="27">
        <f>(G27-F27)</f>
        <v>320259.99826599983</v>
      </c>
      <c r="H28" s="27">
        <f>(H27-G27)</f>
        <v>465246.5808150002</v>
      </c>
      <c r="I28"/>
    </row>
    <row r="29" spans="1:9" ht="12.75">
      <c r="A29" s="3" t="s">
        <v>12</v>
      </c>
      <c r="B29" s="21">
        <v>-0.0175</v>
      </c>
      <c r="C29" s="29">
        <v>0.1515</v>
      </c>
      <c r="D29" s="29">
        <f>SUM(D28/C27)</f>
        <v>0.09835049464302766</v>
      </c>
      <c r="E29" s="29">
        <f>SUM(E28/D27)</f>
        <v>0.08791284737698157</v>
      </c>
      <c r="F29" s="29">
        <f>SUM(F28/E27)</f>
        <v>0.12383838331283664</v>
      </c>
      <c r="G29" s="29">
        <f>SUM(G28/F27)</f>
        <v>0.326830866264647</v>
      </c>
      <c r="H29" s="29">
        <f>SUM(H28/G27)</f>
        <v>0.3578392642048245</v>
      </c>
      <c r="I29"/>
    </row>
    <row r="31" ht="12.75">
      <c r="A31" s="38"/>
    </row>
    <row r="32" ht="12.75">
      <c r="C32" s="36"/>
    </row>
  </sheetData>
  <sheetProtection/>
  <mergeCells count="3">
    <mergeCell ref="A10:H10"/>
    <mergeCell ref="A2:H8"/>
    <mergeCell ref="A1:H1"/>
  </mergeCells>
  <conditionalFormatting sqref="B16 B13:F15 B19:F29">
    <cfRule type="cellIs" priority="5" dxfId="0" operator="notEqual" stopIfTrue="1">
      <formula>0</formula>
    </cfRule>
  </conditionalFormatting>
  <conditionalFormatting sqref="G13:G15 G19:G29">
    <cfRule type="cellIs" priority="4" dxfId="0" operator="notEqual" stopIfTrue="1">
      <formula>0</formula>
    </cfRule>
  </conditionalFormatting>
  <conditionalFormatting sqref="H13:H15 H19:H29">
    <cfRule type="cellIs" priority="3" dxfId="0" operator="notEqual" stopIfTrue="1">
      <formula>0</formula>
    </cfRule>
  </conditionalFormatting>
  <conditionalFormatting sqref="B17">
    <cfRule type="cellIs" priority="2" dxfId="0" operator="notEqual" stopIfTrue="1">
      <formula>0</formula>
    </cfRule>
  </conditionalFormatting>
  <conditionalFormatting sqref="B18">
    <cfRule type="cellIs" priority="1" dxfId="0" operator="notEqual" stopIfTrue="1">
      <formula>0</formula>
    </cfRule>
  </conditionalFormatting>
  <printOptions horizontalCentered="1"/>
  <pageMargins left="0.45" right="0.25" top="0.28" bottom="0.47" header="0.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 Employee</dc:creator>
  <cp:keywords/>
  <dc:description/>
  <cp:lastModifiedBy>Joyce Brown</cp:lastModifiedBy>
  <cp:lastPrinted>2023-08-16T13:08:17Z</cp:lastPrinted>
  <dcterms:created xsi:type="dcterms:W3CDTF">2002-01-10T17:12:50Z</dcterms:created>
  <dcterms:modified xsi:type="dcterms:W3CDTF">2023-08-23T13:15:12Z</dcterms:modified>
  <cp:category/>
  <cp:version/>
  <cp:contentType/>
  <cp:contentStatus/>
</cp:coreProperties>
</file>